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975"/>
  </bookViews>
  <sheets>
    <sheet name="ID 80%ers" sheetId="1" r:id="rId1"/>
  </sheets>
  <externalReferences>
    <externalReference r:id="rId2"/>
  </externalReferences>
  <definedNames>
    <definedName name="Criteria_Pollutants_Crosstab" localSheetId="0">#REF!</definedName>
    <definedName name="Criteria_Pollutants_Crosstab">#REF!</definedName>
  </definedNames>
  <calcPr calcId="145621"/>
</workbook>
</file>

<file path=xl/calcChain.xml><?xml version="1.0" encoding="utf-8"?>
<calcChain xmlns="http://schemas.openxmlformats.org/spreadsheetml/2006/main">
  <c r="AI10" i="1" l="1"/>
  <c r="AG10" i="1"/>
  <c r="AG9" i="1"/>
  <c r="AI9" i="1" s="1"/>
  <c r="AI8" i="1"/>
  <c r="AG8" i="1"/>
  <c r="AG7" i="1"/>
  <c r="AI7" i="1" s="1"/>
  <c r="AI6" i="1"/>
  <c r="AG6" i="1"/>
  <c r="AG5" i="1"/>
  <c r="AI5" i="1" s="1"/>
  <c r="AI4" i="1"/>
  <c r="AG4" i="1"/>
  <c r="AG3" i="1"/>
  <c r="AI3" i="1" s="1"/>
  <c r="AI2" i="1"/>
  <c r="AG2" i="1"/>
</calcChain>
</file>

<file path=xl/sharedStrings.xml><?xml version="1.0" encoding="utf-8"?>
<sst xmlns="http://schemas.openxmlformats.org/spreadsheetml/2006/main" count="126" uniqueCount="86">
  <si>
    <t>Year</t>
  </si>
  <si>
    <t>Inventory</t>
  </si>
  <si>
    <t>EIS ID</t>
  </si>
  <si>
    <t xml:space="preserve"> Facility ID (ORISPL)</t>
  </si>
  <si>
    <t>County</t>
  </si>
  <si>
    <t>Tribe</t>
  </si>
  <si>
    <t>Facility Name</t>
  </si>
  <si>
    <t>NAICS #</t>
  </si>
  <si>
    <t>NAICS Code Description</t>
  </si>
  <si>
    <t>Facility Type Code</t>
  </si>
  <si>
    <t>Facility Type Description</t>
  </si>
  <si>
    <t>Facility Status</t>
  </si>
  <si>
    <t>Latitude</t>
  </si>
  <si>
    <t>Longitude</t>
  </si>
  <si>
    <t>Address</t>
  </si>
  <si>
    <t>locality</t>
  </si>
  <si>
    <t>State</t>
  </si>
  <si>
    <t>Zip</t>
  </si>
  <si>
    <t>Hg (lb)</t>
  </si>
  <si>
    <t>CO</t>
  </si>
  <si>
    <t>NH3</t>
  </si>
  <si>
    <t>NO3</t>
  </si>
  <si>
    <t>NOX</t>
  </si>
  <si>
    <t>PM10-FIL</t>
  </si>
  <si>
    <t>PM10-PRI</t>
  </si>
  <si>
    <t>PM25-FIL</t>
  </si>
  <si>
    <t>PM25-PRI</t>
  </si>
  <si>
    <t>PM-CON</t>
  </si>
  <si>
    <t>PMFINE</t>
  </si>
  <si>
    <t>SO2</t>
  </si>
  <si>
    <t>SO4</t>
  </si>
  <si>
    <t>VOC</t>
  </si>
  <si>
    <t>Q</t>
  </si>
  <si>
    <t>Distance to CRLA</t>
  </si>
  <si>
    <t>Q/d</t>
  </si>
  <si>
    <t>NPS Class I Area</t>
  </si>
  <si>
    <t>NEI</t>
  </si>
  <si>
    <t>Caribou</t>
  </si>
  <si>
    <t>P4 PRODUCTION LLC (TV FACILITY)</t>
  </si>
  <si>
    <t>Other Basic Inorganic Chemical Manufacturing</t>
  </si>
  <si>
    <t>Chemical Plant</t>
  </si>
  <si>
    <t>OP</t>
  </si>
  <si>
    <t>1853 Hwy 34</t>
  </si>
  <si>
    <t>SODA SPRINGS</t>
  </si>
  <si>
    <t>ID</t>
  </si>
  <si>
    <t>GRTE</t>
  </si>
  <si>
    <t>Twin Falls</t>
  </si>
  <si>
    <t>AMALGAMATED SUGAR  (TASCO-TWIN FALLS)</t>
  </si>
  <si>
    <t>Beet Sugar Manufacturing</t>
  </si>
  <si>
    <t>Sugar Mill</t>
  </si>
  <si>
    <t>2320 Orchard Drive East</t>
  </si>
  <si>
    <t>TWIN FALLS</t>
  </si>
  <si>
    <t>CRMO</t>
  </si>
  <si>
    <t>Minidoka</t>
  </si>
  <si>
    <t>AMALGAMATED SUGAR (TASCO-PAUL)</t>
  </si>
  <si>
    <t>50 South 500 West</t>
  </si>
  <si>
    <t>PAUL</t>
  </si>
  <si>
    <t>Canyon</t>
  </si>
  <si>
    <t>AMALGAMATED SUGAR (TASCO - NAMPA)</t>
  </si>
  <si>
    <t>138 Karcher Road</t>
  </si>
  <si>
    <t>NAMPA</t>
  </si>
  <si>
    <t>Power</t>
  </si>
  <si>
    <t>J R SIMPLOT COMPANY-DON SIDING</t>
  </si>
  <si>
    <t>Phosphatic Fertilizer Manufacturing</t>
  </si>
  <si>
    <t>Fertilizer Plant</t>
  </si>
  <si>
    <t>1150 W. Highway 30</t>
  </si>
  <si>
    <t>POCATELLO</t>
  </si>
  <si>
    <t>Nez Perce</t>
  </si>
  <si>
    <t>CLEARWATER PAPER CORP - PPD &amp; CPD</t>
  </si>
  <si>
    <t>Paperboard Mills</t>
  </si>
  <si>
    <t>Pulp and Paper Plant</t>
  </si>
  <si>
    <t>803 Mill Road</t>
  </si>
  <si>
    <t>LEWISTON</t>
  </si>
  <si>
    <t>GLAC</t>
  </si>
  <si>
    <t>Bear Lake</t>
  </si>
  <si>
    <t>NORTHWEST PIPELINE LLC - SODA SPRINGS</t>
  </si>
  <si>
    <t>Pipeline Transportation of Natural Gas</t>
  </si>
  <si>
    <t>Compressor Station</t>
  </si>
  <si>
    <t>S22, T10S, R43E</t>
  </si>
  <si>
    <t>CHUBBUCK</t>
  </si>
  <si>
    <t>NU-WEST INDUSTRIES, INC (AGRIUM CONDA PHOSPHATE OPERATIONS)</t>
  </si>
  <si>
    <t>3010 Conda Rd</t>
  </si>
  <si>
    <t>Elmore</t>
  </si>
  <si>
    <t>NORTHWEST PIPELINE LLC MTN HOME</t>
  </si>
  <si>
    <t>Section 36, T-4-S, R-8-E</t>
  </si>
  <si>
    <t>HOLLISTER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</si>
</sst>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_);_(* \(#,##0.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5" fontId="0" fillId="0" borderId="0" xfId="1" applyNumberFormat="1" applyFont="1" applyFill="1" applyAlignment="1">
      <alignment horizontal="center" wrapText="1"/>
    </xf>
    <xf numFmtId="166" fontId="0" fillId="0" borderId="0" xfId="1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5" fontId="0" fillId="0" borderId="0" xfId="1" applyNumberFormat="1" applyFont="1" applyFill="1"/>
    <xf numFmtId="166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D%20RP%20facil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LA 80%ers"/>
      <sheetName val="CRMO 80%ers"/>
      <sheetName val="GLAC 80%ers"/>
      <sheetName val="GRTE 80%ers"/>
      <sheetName val="MORA 80%ers"/>
      <sheetName val="NOCA 80%ers"/>
      <sheetName val="OLYM 80%ers"/>
      <sheetName val="YELL 80%ers"/>
      <sheetName val="combined 80%ers"/>
      <sheetName val="combined 80%ers by state"/>
      <sheetName val="ID 80%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workbookViewId="0">
      <pane xSplit="7" ySplit="1" topLeftCell="AB2" activePane="bottomRight" state="frozen"/>
      <selection pane="topRight" activeCell="H1" sqref="H1"/>
      <selection pane="bottomLeft" activeCell="A2" sqref="A2"/>
      <selection pane="bottomRight" activeCell="G16" sqref="G16"/>
    </sheetView>
  </sheetViews>
  <sheetFormatPr defaultRowHeight="15" x14ac:dyDescent="0.25"/>
  <cols>
    <col min="1" max="1" width="9.140625" style="7"/>
    <col min="2" max="2" width="10.85546875" style="7" customWidth="1"/>
    <col min="3" max="3" width="9" style="6" bestFit="1" customWidth="1"/>
    <col min="4" max="4" width="9" style="6" customWidth="1"/>
    <col min="5" max="5" width="13.7109375" style="6" bestFit="1" customWidth="1"/>
    <col min="6" max="6" width="7.42578125" style="7" customWidth="1"/>
    <col min="7" max="7" width="51" style="7" customWidth="1"/>
    <col min="8" max="8" width="9.140625" style="6" customWidth="1"/>
    <col min="9" max="9" width="45.85546875" style="7" customWidth="1"/>
    <col min="10" max="10" width="7.28515625" style="7" customWidth="1"/>
    <col min="11" max="11" width="40.85546875" style="7" bestFit="1" customWidth="1"/>
    <col min="12" max="12" width="7" style="6" customWidth="1"/>
    <col min="13" max="13" width="10" style="8" bestFit="1" customWidth="1"/>
    <col min="14" max="14" width="11.7109375" style="8" bestFit="1" customWidth="1"/>
    <col min="15" max="15" width="21.42578125" style="7" customWidth="1"/>
    <col min="16" max="16" width="18.85546875" style="7" customWidth="1"/>
    <col min="17" max="17" width="5.28515625" style="6" bestFit="1" customWidth="1"/>
    <col min="18" max="18" width="10.7109375" style="6" bestFit="1" customWidth="1"/>
    <col min="19" max="34" width="8.7109375" style="9" customWidth="1"/>
    <col min="35" max="35" width="8.7109375" style="10" customWidth="1"/>
    <col min="36" max="36" width="9.140625" style="6"/>
    <col min="37" max="16384" width="9.140625" style="7"/>
  </cols>
  <sheetData>
    <row r="1" spans="1:3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5" t="s">
        <v>34</v>
      </c>
      <c r="AJ1" s="1" t="s">
        <v>35</v>
      </c>
    </row>
    <row r="2" spans="1:36" x14ac:dyDescent="0.25">
      <c r="A2" s="6">
        <v>2014</v>
      </c>
      <c r="B2" s="6" t="s">
        <v>36</v>
      </c>
      <c r="C2" s="6">
        <v>932011</v>
      </c>
      <c r="E2" s="7" t="s">
        <v>37</v>
      </c>
      <c r="G2" s="7" t="s">
        <v>38</v>
      </c>
      <c r="H2" s="6">
        <v>32518</v>
      </c>
      <c r="I2" s="7" t="s">
        <v>39</v>
      </c>
      <c r="J2" s="6">
        <v>129</v>
      </c>
      <c r="K2" s="7" t="s">
        <v>40</v>
      </c>
      <c r="L2" s="6" t="s">
        <v>41</v>
      </c>
      <c r="M2" s="8">
        <v>42.687930000000001</v>
      </c>
      <c r="N2" s="8">
        <v>-111.58822000000001</v>
      </c>
      <c r="O2" s="7" t="s">
        <v>42</v>
      </c>
      <c r="P2" s="7" t="s">
        <v>43</v>
      </c>
      <c r="Q2" s="6" t="s">
        <v>44</v>
      </c>
      <c r="R2" s="6">
        <v>83276</v>
      </c>
      <c r="S2" s="9">
        <v>875.1</v>
      </c>
      <c r="T2" s="9">
        <v>726.35203252999997</v>
      </c>
      <c r="V2" s="9">
        <v>0.82065084696935997</v>
      </c>
      <c r="W2" s="9">
        <v>2782.6812521000002</v>
      </c>
      <c r="X2" s="9">
        <v>353.18239209137602</v>
      </c>
      <c r="Y2" s="9">
        <v>355.69232071807602</v>
      </c>
      <c r="Z2" s="9">
        <v>254.989768302226</v>
      </c>
      <c r="AA2" s="9">
        <v>257.49969692892603</v>
      </c>
      <c r="AB2" s="9">
        <v>2.50992662666</v>
      </c>
      <c r="AC2" s="9">
        <v>208.11108619810699</v>
      </c>
      <c r="AD2" s="9">
        <v>456.00314295999999</v>
      </c>
      <c r="AE2" s="9">
        <v>18.084515225058599</v>
      </c>
      <c r="AF2" s="9">
        <v>4.3310663099999998</v>
      </c>
      <c r="AG2" s="9">
        <f>+W2+AD2</f>
        <v>3238.68439506</v>
      </c>
      <c r="AH2" s="9">
        <v>114.39407803909603</v>
      </c>
      <c r="AI2" s="10">
        <f>+AG2/AH2</f>
        <v>28.311643841852785</v>
      </c>
      <c r="AJ2" s="6" t="s">
        <v>45</v>
      </c>
    </row>
    <row r="3" spans="1:36" x14ac:dyDescent="0.25">
      <c r="A3" s="6">
        <v>2014</v>
      </c>
      <c r="B3" s="6" t="s">
        <v>36</v>
      </c>
      <c r="C3" s="6">
        <v>929311</v>
      </c>
      <c r="E3" s="7" t="s">
        <v>46</v>
      </c>
      <c r="G3" s="7" t="s">
        <v>47</v>
      </c>
      <c r="H3" s="6">
        <v>311313</v>
      </c>
      <c r="I3" s="7" t="s">
        <v>48</v>
      </c>
      <c r="J3" s="6">
        <v>154</v>
      </c>
      <c r="K3" s="7" t="s">
        <v>49</v>
      </c>
      <c r="L3" s="6" t="s">
        <v>41</v>
      </c>
      <c r="M3" s="8">
        <v>42.531799999999997</v>
      </c>
      <c r="N3" s="8">
        <v>-114.4319</v>
      </c>
      <c r="O3" s="7" t="s">
        <v>50</v>
      </c>
      <c r="P3" s="7" t="s">
        <v>51</v>
      </c>
      <c r="Q3" s="6" t="s">
        <v>44</v>
      </c>
      <c r="R3" s="6">
        <v>83301</v>
      </c>
      <c r="S3" s="9">
        <v>3.28</v>
      </c>
      <c r="T3" s="9">
        <v>1976.3650462999999</v>
      </c>
      <c r="U3" s="9">
        <v>194.33099999999999</v>
      </c>
      <c r="V3" s="9">
        <v>0.18809987</v>
      </c>
      <c r="W3" s="9">
        <v>797.69165999999996</v>
      </c>
      <c r="X3" s="9">
        <v>176.63731300000001</v>
      </c>
      <c r="Y3" s="9">
        <v>227.359353</v>
      </c>
      <c r="Z3" s="9">
        <v>88.994643999999994</v>
      </c>
      <c r="AA3" s="9">
        <v>139.71668299999999</v>
      </c>
      <c r="AB3" s="9">
        <v>50.722099</v>
      </c>
      <c r="AC3" s="9">
        <v>115.4410566</v>
      </c>
      <c r="AD3" s="9">
        <v>1081.9414354</v>
      </c>
      <c r="AE3" s="9">
        <v>8.6608916800000006</v>
      </c>
      <c r="AF3" s="9">
        <v>73.239744999999999</v>
      </c>
      <c r="AG3" s="9">
        <f>+W3+AD3</f>
        <v>1879.6330954</v>
      </c>
      <c r="AH3" s="9">
        <v>108.25799988978453</v>
      </c>
      <c r="AI3" s="10">
        <f>+AG3/AH3</f>
        <v>17.362532998149049</v>
      </c>
      <c r="AJ3" s="6" t="s">
        <v>52</v>
      </c>
    </row>
    <row r="4" spans="1:36" x14ac:dyDescent="0.25">
      <c r="A4" s="6">
        <v>2014</v>
      </c>
      <c r="B4" s="6" t="s">
        <v>36</v>
      </c>
      <c r="C4" s="6">
        <v>8352811</v>
      </c>
      <c r="E4" s="7" t="s">
        <v>53</v>
      </c>
      <c r="G4" s="7" t="s">
        <v>54</v>
      </c>
      <c r="H4" s="6">
        <v>311313</v>
      </c>
      <c r="I4" s="7" t="s">
        <v>48</v>
      </c>
      <c r="J4" s="6">
        <v>154</v>
      </c>
      <c r="K4" s="7" t="s">
        <v>49</v>
      </c>
      <c r="L4" s="6" t="s">
        <v>41</v>
      </c>
      <c r="M4" s="8">
        <v>42.613039999999998</v>
      </c>
      <c r="N4" s="8">
        <v>-113.75516</v>
      </c>
      <c r="O4" s="7" t="s">
        <v>55</v>
      </c>
      <c r="P4" s="7" t="s">
        <v>56</v>
      </c>
      <c r="Q4" s="6" t="s">
        <v>44</v>
      </c>
      <c r="R4" s="6">
        <v>83347</v>
      </c>
      <c r="S4" s="9">
        <v>3.32</v>
      </c>
      <c r="T4" s="9">
        <v>2628.4844400000002</v>
      </c>
      <c r="U4" s="9">
        <v>738.98</v>
      </c>
      <c r="V4" s="9">
        <v>0.1375172878</v>
      </c>
      <c r="W4" s="9">
        <v>834.57877399999995</v>
      </c>
      <c r="X4" s="9">
        <v>292.294735</v>
      </c>
      <c r="Y4" s="9">
        <v>311.51326999999998</v>
      </c>
      <c r="Z4" s="9">
        <v>110.9071029</v>
      </c>
      <c r="AA4" s="9">
        <v>130.12584190000001</v>
      </c>
      <c r="AB4" s="9">
        <v>19.218685000000001</v>
      </c>
      <c r="AC4" s="9">
        <v>115.4288729</v>
      </c>
      <c r="AD4" s="9">
        <v>248.29900000000001</v>
      </c>
      <c r="AE4" s="9">
        <v>5.4267693350000004</v>
      </c>
      <c r="AF4" s="9">
        <v>140.37893800000001</v>
      </c>
      <c r="AG4" s="9">
        <f>+W4+AD4</f>
        <v>1082.877774</v>
      </c>
      <c r="AH4" s="9">
        <v>78.363453606678576</v>
      </c>
      <c r="AI4" s="10">
        <f>+AG4/AH4</f>
        <v>13.818658113706606</v>
      </c>
      <c r="AJ4" s="6" t="s">
        <v>52</v>
      </c>
    </row>
    <row r="5" spans="1:36" x14ac:dyDescent="0.25">
      <c r="A5" s="6">
        <v>2014</v>
      </c>
      <c r="B5" s="6" t="s">
        <v>36</v>
      </c>
      <c r="C5" s="6">
        <v>931611</v>
      </c>
      <c r="E5" s="7" t="s">
        <v>57</v>
      </c>
      <c r="G5" s="7" t="s">
        <v>58</v>
      </c>
      <c r="H5" s="6">
        <v>311313</v>
      </c>
      <c r="I5" s="7" t="s">
        <v>48</v>
      </c>
      <c r="J5" s="6">
        <v>154</v>
      </c>
      <c r="K5" s="7" t="s">
        <v>49</v>
      </c>
      <c r="L5" s="6" t="s">
        <v>41</v>
      </c>
      <c r="M5" s="8">
        <v>43.604030000000002</v>
      </c>
      <c r="N5" s="8">
        <v>-116.57375999999999</v>
      </c>
      <c r="O5" s="7" t="s">
        <v>59</v>
      </c>
      <c r="P5" s="7" t="s">
        <v>60</v>
      </c>
      <c r="Q5" s="6" t="s">
        <v>44</v>
      </c>
      <c r="R5" s="6">
        <v>83687</v>
      </c>
      <c r="S5" s="9">
        <v>1.2</v>
      </c>
      <c r="T5" s="9">
        <v>1688.813185</v>
      </c>
      <c r="U5" s="9">
        <v>218.83930000000001</v>
      </c>
      <c r="V5" s="9">
        <v>0.20417526999999999</v>
      </c>
      <c r="W5" s="9">
        <v>1015.42405</v>
      </c>
      <c r="X5" s="9">
        <v>161.839867</v>
      </c>
      <c r="Y5" s="9">
        <v>185.46033199999999</v>
      </c>
      <c r="Z5" s="9">
        <v>80.222169800000003</v>
      </c>
      <c r="AA5" s="9">
        <v>103.8421408</v>
      </c>
      <c r="AB5" s="9">
        <v>23.6200455</v>
      </c>
      <c r="AC5" s="9">
        <v>82.380503000000004</v>
      </c>
      <c r="AD5" s="9">
        <v>1585.946326</v>
      </c>
      <c r="AE5" s="9">
        <v>9.5731367630000008</v>
      </c>
      <c r="AF5" s="9">
        <v>34.732995000000003</v>
      </c>
      <c r="AG5" s="9">
        <f>+W5+AD5</f>
        <v>2601.3703759999999</v>
      </c>
      <c r="AH5" s="9">
        <v>238.113494121401</v>
      </c>
      <c r="AI5" s="10">
        <f>+AG5/AH5</f>
        <v>10.924917907733965</v>
      </c>
      <c r="AJ5" s="6" t="s">
        <v>52</v>
      </c>
    </row>
    <row r="6" spans="1:36" x14ac:dyDescent="0.25">
      <c r="A6" s="6">
        <v>2014</v>
      </c>
      <c r="B6" s="6" t="s">
        <v>36</v>
      </c>
      <c r="C6" s="6">
        <v>559811</v>
      </c>
      <c r="E6" s="7" t="s">
        <v>61</v>
      </c>
      <c r="G6" s="7" t="s">
        <v>62</v>
      </c>
      <c r="H6" s="6">
        <v>325312</v>
      </c>
      <c r="I6" s="7" t="s">
        <v>63</v>
      </c>
      <c r="J6" s="6">
        <v>158</v>
      </c>
      <c r="K6" s="7" t="s">
        <v>64</v>
      </c>
      <c r="L6" s="6" t="s">
        <v>41</v>
      </c>
      <c r="M6" s="8">
        <v>42.906880000000001</v>
      </c>
      <c r="N6" s="8">
        <v>-112.52391</v>
      </c>
      <c r="O6" s="7" t="s">
        <v>65</v>
      </c>
      <c r="P6" s="7" t="s">
        <v>66</v>
      </c>
      <c r="Q6" s="6" t="s">
        <v>44</v>
      </c>
      <c r="R6" s="6">
        <v>83201</v>
      </c>
      <c r="S6" s="9">
        <v>0.75</v>
      </c>
      <c r="T6" s="9">
        <v>26.309709900000001</v>
      </c>
      <c r="U6" s="9">
        <v>222.388856</v>
      </c>
      <c r="V6" s="9">
        <v>0.43357805849999997</v>
      </c>
      <c r="W6" s="9">
        <v>69.924146500000006</v>
      </c>
      <c r="X6" s="9">
        <v>134.90100390000001</v>
      </c>
      <c r="Y6" s="9">
        <v>151.32909638000001</v>
      </c>
      <c r="Z6" s="9">
        <v>134.90100390000001</v>
      </c>
      <c r="AA6" s="9">
        <v>151.32909638000001</v>
      </c>
      <c r="AB6" s="9">
        <v>16.428022861999999</v>
      </c>
      <c r="AC6" s="9">
        <v>133.45142142200001</v>
      </c>
      <c r="AD6" s="9">
        <v>794.93928113000004</v>
      </c>
      <c r="AE6" s="9">
        <v>5.5088718903</v>
      </c>
      <c r="AF6" s="9">
        <v>1.5808929</v>
      </c>
      <c r="AG6" s="9">
        <f>+W6+AD6</f>
        <v>864.86342763000005</v>
      </c>
      <c r="AH6" s="9">
        <v>86.629044370436105</v>
      </c>
      <c r="AI6" s="10">
        <f>+AG6/AH6</f>
        <v>9.9835272790467489</v>
      </c>
      <c r="AJ6" s="6" t="s">
        <v>52</v>
      </c>
    </row>
    <row r="7" spans="1:36" x14ac:dyDescent="0.25">
      <c r="A7" s="6">
        <v>2014</v>
      </c>
      <c r="B7" s="6" t="s">
        <v>36</v>
      </c>
      <c r="C7" s="6">
        <v>7321711</v>
      </c>
      <c r="E7" s="7" t="s">
        <v>67</v>
      </c>
      <c r="G7" s="7" t="s">
        <v>68</v>
      </c>
      <c r="H7" s="6">
        <v>322130</v>
      </c>
      <c r="I7" s="7" t="s">
        <v>69</v>
      </c>
      <c r="J7" s="6">
        <v>133</v>
      </c>
      <c r="K7" s="7" t="s">
        <v>70</v>
      </c>
      <c r="L7" s="6" t="s">
        <v>41</v>
      </c>
      <c r="M7" s="8">
        <v>46.429589</v>
      </c>
      <c r="N7" s="8">
        <v>-116.973741</v>
      </c>
      <c r="O7" s="7" t="s">
        <v>71</v>
      </c>
      <c r="P7" s="7" t="s">
        <v>72</v>
      </c>
      <c r="Q7" s="6" t="s">
        <v>44</v>
      </c>
      <c r="R7" s="6">
        <v>83501</v>
      </c>
      <c r="S7" s="9">
        <v>4.4883800000000001E-2</v>
      </c>
      <c r="T7" s="9">
        <v>2983.7999</v>
      </c>
      <c r="U7" s="9">
        <v>76.720659999999995</v>
      </c>
      <c r="V7" s="9">
        <v>0.76234101099999996</v>
      </c>
      <c r="W7" s="9">
        <v>1237.2742699999999</v>
      </c>
      <c r="X7" s="9">
        <v>161.84491270000001</v>
      </c>
      <c r="Y7" s="9">
        <v>226.4786</v>
      </c>
      <c r="Z7" s="9">
        <v>125.63140869999999</v>
      </c>
      <c r="AA7" s="9">
        <v>190.26509899999999</v>
      </c>
      <c r="AB7" s="9">
        <v>64.633691400000004</v>
      </c>
      <c r="AC7" s="9">
        <v>81.471863099999993</v>
      </c>
      <c r="AD7" s="9">
        <v>42.2167399</v>
      </c>
      <c r="AE7" s="9">
        <v>87.835223619999994</v>
      </c>
      <c r="AF7" s="9">
        <v>300.94384050000002</v>
      </c>
      <c r="AG7" s="9">
        <f>+W7+AD7</f>
        <v>1279.4910098999999</v>
      </c>
      <c r="AH7" s="9">
        <v>314.92210918325947</v>
      </c>
      <c r="AI7" s="10">
        <f>+AG7/AH7</f>
        <v>4.0628808603445448</v>
      </c>
      <c r="AJ7" s="6" t="s">
        <v>73</v>
      </c>
    </row>
    <row r="8" spans="1:36" x14ac:dyDescent="0.25">
      <c r="A8" s="6">
        <v>2014</v>
      </c>
      <c r="B8" s="6" t="s">
        <v>36</v>
      </c>
      <c r="C8" s="6">
        <v>2792211</v>
      </c>
      <c r="E8" s="7" t="s">
        <v>74</v>
      </c>
      <c r="G8" s="7" t="s">
        <v>75</v>
      </c>
      <c r="H8" s="6">
        <v>48621</v>
      </c>
      <c r="I8" s="7" t="s">
        <v>76</v>
      </c>
      <c r="J8" s="6">
        <v>110</v>
      </c>
      <c r="K8" s="7" t="s">
        <v>77</v>
      </c>
      <c r="L8" s="6" t="s">
        <v>41</v>
      </c>
      <c r="M8" s="8">
        <v>42.54233</v>
      </c>
      <c r="N8" s="8">
        <v>-111.42006000000001</v>
      </c>
      <c r="O8" s="7" t="s">
        <v>78</v>
      </c>
      <c r="P8" s="7" t="s">
        <v>79</v>
      </c>
      <c r="Q8" s="6" t="s">
        <v>44</v>
      </c>
      <c r="R8" s="6">
        <v>83202</v>
      </c>
      <c r="T8" s="9">
        <v>82.4816</v>
      </c>
      <c r="V8" s="9">
        <v>0.11046614</v>
      </c>
      <c r="W8" s="9">
        <v>452.31769000000003</v>
      </c>
      <c r="X8" s="9">
        <v>4.1816019999999998</v>
      </c>
      <c r="Y8" s="9">
        <v>5.2602907999999999</v>
      </c>
      <c r="Z8" s="9">
        <v>4.1816019999999998</v>
      </c>
      <c r="AA8" s="9">
        <v>5.2602907999999999</v>
      </c>
      <c r="AB8" s="9">
        <v>1.07868725</v>
      </c>
      <c r="AC8" s="9">
        <v>1.3781991200000001</v>
      </c>
      <c r="AD8" s="9">
        <v>6.4492400000000005E-2</v>
      </c>
      <c r="AE8" s="9">
        <v>0.45238534000000002</v>
      </c>
      <c r="AF8" s="9">
        <v>13.06911</v>
      </c>
      <c r="AG8" s="9">
        <f>+W8+AD8</f>
        <v>452.38218240000003</v>
      </c>
      <c r="AH8" s="9">
        <v>123.54254056350338</v>
      </c>
      <c r="AI8" s="10">
        <f>+AG8/AH8</f>
        <v>3.6617523027824279</v>
      </c>
      <c r="AJ8" s="6" t="s">
        <v>45</v>
      </c>
    </row>
    <row r="9" spans="1:36" x14ac:dyDescent="0.25">
      <c r="A9" s="6">
        <v>2014</v>
      </c>
      <c r="B9" s="6" t="s">
        <v>36</v>
      </c>
      <c r="C9" s="6">
        <v>948411</v>
      </c>
      <c r="E9" s="7" t="s">
        <v>37</v>
      </c>
      <c r="G9" s="7" t="s">
        <v>80</v>
      </c>
      <c r="H9" s="6">
        <v>325312</v>
      </c>
      <c r="I9" s="7" t="s">
        <v>63</v>
      </c>
      <c r="J9" s="6">
        <v>158</v>
      </c>
      <c r="K9" s="7" t="s">
        <v>64</v>
      </c>
      <c r="L9" s="6" t="s">
        <v>41</v>
      </c>
      <c r="M9" s="8">
        <v>42.738112999999998</v>
      </c>
      <c r="N9" s="8">
        <v>-111.54009000000001</v>
      </c>
      <c r="O9" s="7" t="s">
        <v>81</v>
      </c>
      <c r="P9" s="7" t="s">
        <v>43</v>
      </c>
      <c r="Q9" s="6" t="s">
        <v>44</v>
      </c>
      <c r="R9" s="6">
        <v>83276</v>
      </c>
      <c r="S9" s="9">
        <v>0.78259999999999996</v>
      </c>
      <c r="T9" s="9">
        <v>60.540680000000002</v>
      </c>
      <c r="U9" s="9">
        <v>6.5209099999999998</v>
      </c>
      <c r="V9" s="9">
        <v>0.26761951290000002</v>
      </c>
      <c r="W9" s="9">
        <v>51.6572003</v>
      </c>
      <c r="X9" s="9">
        <v>49.045226</v>
      </c>
      <c r="Y9" s="9">
        <v>57.151381999999998</v>
      </c>
      <c r="Z9" s="9">
        <v>11.846815899999999</v>
      </c>
      <c r="AA9" s="9">
        <v>19.952969199999998</v>
      </c>
      <c r="AB9" s="9">
        <v>8.1061552999999993</v>
      </c>
      <c r="AC9" s="9">
        <v>10.584093599999999</v>
      </c>
      <c r="AD9" s="9">
        <v>332.40949840000002</v>
      </c>
      <c r="AE9" s="9">
        <v>1.1590782040000001</v>
      </c>
      <c r="AF9" s="9">
        <v>2.1406100000000001</v>
      </c>
      <c r="AG9" s="9">
        <f>+W9+AD9</f>
        <v>384.06669870000002</v>
      </c>
      <c r="AH9" s="9">
        <v>107.61235251955104</v>
      </c>
      <c r="AI9" s="10">
        <f>+AG9/AH9</f>
        <v>3.5689833899897567</v>
      </c>
      <c r="AJ9" s="6" t="s">
        <v>45</v>
      </c>
    </row>
    <row r="10" spans="1:36" x14ac:dyDescent="0.25">
      <c r="A10" s="6">
        <v>2014</v>
      </c>
      <c r="B10" s="6" t="s">
        <v>36</v>
      </c>
      <c r="C10" s="6">
        <v>3979811</v>
      </c>
      <c r="E10" s="7" t="s">
        <v>82</v>
      </c>
      <c r="G10" s="7" t="s">
        <v>83</v>
      </c>
      <c r="H10" s="6">
        <v>486210</v>
      </c>
      <c r="I10" s="7" t="s">
        <v>76</v>
      </c>
      <c r="J10" s="6">
        <v>110</v>
      </c>
      <c r="K10" s="7" t="s">
        <v>77</v>
      </c>
      <c r="L10" s="6" t="s">
        <v>41</v>
      </c>
      <c r="M10" s="8">
        <v>43.037529999999997</v>
      </c>
      <c r="N10" s="8">
        <v>-115.45738</v>
      </c>
      <c r="O10" s="7" t="s">
        <v>84</v>
      </c>
      <c r="P10" s="7" t="s">
        <v>85</v>
      </c>
      <c r="Q10" s="6" t="s">
        <v>44</v>
      </c>
      <c r="R10" s="6">
        <v>83301</v>
      </c>
      <c r="T10" s="9">
        <v>14.259198</v>
      </c>
      <c r="V10" s="9">
        <v>1.16076633E-2</v>
      </c>
      <c r="W10" s="9">
        <v>231.6532</v>
      </c>
      <c r="X10" s="9">
        <v>5.3723800000000004E-3</v>
      </c>
      <c r="Y10" s="9">
        <v>0.55274586999999997</v>
      </c>
      <c r="Z10" s="9">
        <v>5.3723800000000004E-3</v>
      </c>
      <c r="AA10" s="9">
        <v>0.55274586999999997</v>
      </c>
      <c r="AB10" s="9">
        <v>0.54737429000000004</v>
      </c>
      <c r="AC10" s="9">
        <v>0.144819378</v>
      </c>
      <c r="AD10" s="9">
        <v>0.2976375</v>
      </c>
      <c r="AE10" s="9">
        <v>4.7536145000000002E-2</v>
      </c>
      <c r="AF10" s="9">
        <v>7.4986366000000002</v>
      </c>
      <c r="AG10" s="9">
        <f>+W10+AD10</f>
        <v>231.95083750000001</v>
      </c>
      <c r="AH10" s="9">
        <v>150.22637503515193</v>
      </c>
      <c r="AI10" s="10">
        <f>+AG10/AH10</f>
        <v>1.5440087497666446</v>
      </c>
      <c r="AJ10" s="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 80%ers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Shepherd, Don</dc:creator>
  <cp:lastModifiedBy>Shepherd, Don</cp:lastModifiedBy>
  <dcterms:created xsi:type="dcterms:W3CDTF">2019-06-18T04:13:59Z</dcterms:created>
  <dcterms:modified xsi:type="dcterms:W3CDTF">2019-06-18T04:14:47Z</dcterms:modified>
</cp:coreProperties>
</file>